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1115" windowHeight="5895" activeTab="0"/>
  </bookViews>
  <sheets>
    <sheet name="Položky" sheetId="1" r:id="rId1"/>
  </sheets>
  <definedNames>
    <definedName name="BPK1">'Položky'!#REF!</definedName>
    <definedName name="BPK2">'Položky'!#REF!</definedName>
    <definedName name="BPK3">'Položky'!#REF!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'Položky'!$A$1:$G$20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<sst xmlns="http://schemas.openxmlformats.org/spreadsheetml/2006/main" count="40" uniqueCount="32">
  <si>
    <t>Objekt :</t>
  </si>
  <si>
    <t>Stavba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</si>
  <si>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</si>
  <si>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</si>
  <si>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</si>
  <si>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</si>
  <si>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</si>
  <si>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</si>
  <si>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</si>
  <si>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</si>
  <si>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</si>
  <si>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</si>
  <si>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</si>
  <si>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</t>
  </si>
  <si>
    <t>kpl</t>
  </si>
  <si>
    <t>ks</t>
  </si>
  <si>
    <t>Chránička kabelová PE HD DN 63</t>
  </si>
  <si>
    <t>Vodič CY 4mm</t>
  </si>
  <si>
    <t>PVC folie výstražná - modrá š.30cm</t>
  </si>
  <si>
    <t>Spojka ISIFLO 32x1" vnější závit</t>
  </si>
  <si>
    <t>Zemní souprava - teleskop Patent typ BT 1,2-1,8</t>
  </si>
  <si>
    <t>Poklop ventilový voda</t>
  </si>
  <si>
    <t>Nosná deska UNIVERZÁLNÍ Busch</t>
  </si>
  <si>
    <t>Vodoměr domovní MNR ARTIST Qn 2,5</t>
  </si>
  <si>
    <t>hod</t>
  </si>
  <si>
    <t>Výstavba 35 ks vodovodních přípojek v obci Nedakonice</t>
  </si>
  <si>
    <t>Vodovodní přípojka - 1ks</t>
  </si>
  <si>
    <t>Potrubí PE 80  32*2,9</t>
  </si>
  <si>
    <t>Potrubní materiál pro 1ks přípojky vč. montáže</t>
  </si>
  <si>
    <t>Navrtávací pas na PVC HOD 515 32DG DN80-150</t>
  </si>
  <si>
    <t>zákres přípojky do protokolu + administrace (fotodokumentace</t>
  </si>
  <si>
    <t>Vodoměrná souprava 1" (vod.držák,teleskopické šroubení,2x kulový ventil,zpětná klapka)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</si>
</sst>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46" applyBorder="1">
      <alignment/>
      <protection/>
    </xf>
    <xf numFmtId="0" fontId="0" fillId="0" borderId="11" xfId="46" applyBorder="1">
      <alignment/>
      <protection/>
    </xf>
    <xf numFmtId="0" fontId="0" fillId="0" borderId="0" xfId="46">
      <alignment/>
      <protection/>
    </xf>
    <xf numFmtId="0" fontId="7" fillId="0" borderId="0" xfId="46" applyFont="1" applyAlignment="1">
      <alignment horizontal="centerContinuous"/>
      <protection/>
    </xf>
    <xf numFmtId="0" fontId="8" fillId="0" borderId="0" xfId="46" applyFont="1" applyAlignment="1">
      <alignment horizontal="centerContinuous"/>
      <protection/>
    </xf>
    <xf numFmtId="0" fontId="8" fillId="0" borderId="0" xfId="46" applyFont="1" applyAlignment="1">
      <alignment horizontal="right"/>
      <protection/>
    </xf>
    <xf numFmtId="0" fontId="5" fillId="0" borderId="12" xfId="46" applyFont="1" applyBorder="1" applyAlignment="1">
      <alignment horizontal="right"/>
      <protection/>
    </xf>
    <xf numFmtId="0" fontId="0" fillId="0" borderId="10" xfId="46" applyBorder="1" applyAlignment="1">
      <alignment horizontal="left"/>
      <protection/>
    </xf>
    <xf numFmtId="0" fontId="0" fillId="0" borderId="13" xfId="46" applyBorder="1">
      <alignment/>
      <protection/>
    </xf>
    <xf numFmtId="0" fontId="5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5" fillId="16" borderId="14" xfId="46" applyNumberFormat="1" applyFont="1" applyFill="1" applyBorder="1">
      <alignment/>
      <protection/>
    </xf>
    <xf numFmtId="0" fontId="5" fillId="16" borderId="15" xfId="46" applyFont="1" applyFill="1" applyBorder="1" applyAlignment="1">
      <alignment horizontal="center"/>
      <protection/>
    </xf>
    <xf numFmtId="0" fontId="5" fillId="16" borderId="15" xfId="46" applyNumberFormat="1" applyFont="1" applyFill="1" applyBorder="1" applyAlignment="1">
      <alignment horizontal="center"/>
      <protection/>
    </xf>
    <xf numFmtId="0" fontId="5" fillId="16" borderId="14" xfId="46" applyFont="1" applyFill="1" applyBorder="1" applyAlignment="1">
      <alignment horizontal="center"/>
      <protection/>
    </xf>
    <xf numFmtId="0" fontId="1" fillId="0" borderId="16" xfId="46" applyFont="1" applyBorder="1" applyAlignment="1">
      <alignment horizontal="center"/>
      <protection/>
    </xf>
    <xf numFmtId="49" fontId="1" fillId="0" borderId="16" xfId="46" applyNumberFormat="1" applyFont="1" applyBorder="1" applyAlignment="1">
      <alignment horizontal="left"/>
      <protection/>
    </xf>
    <xf numFmtId="0" fontId="1" fillId="0" borderId="16" xfId="46" applyFont="1" applyBorder="1">
      <alignment/>
      <protection/>
    </xf>
    <xf numFmtId="0" fontId="0" fillId="0" borderId="16" xfId="46" applyBorder="1" applyAlignment="1">
      <alignment horizontal="center"/>
      <protection/>
    </xf>
    <xf numFmtId="0" fontId="0" fillId="0" borderId="16" xfId="46" applyNumberFormat="1" applyBorder="1" applyAlignment="1">
      <alignment horizontal="right"/>
      <protection/>
    </xf>
    <xf numFmtId="0" fontId="0" fillId="0" borderId="16" xfId="46" applyNumberFormat="1" applyBorder="1">
      <alignment/>
      <protection/>
    </xf>
    <xf numFmtId="0" fontId="0" fillId="0" borderId="0" xfId="46" applyNumberFormat="1">
      <alignment/>
      <protection/>
    </xf>
    <xf numFmtId="0" fontId="9" fillId="0" borderId="0" xfId="46" applyFont="1">
      <alignment/>
      <protection/>
    </xf>
    <xf numFmtId="0" fontId="0" fillId="0" borderId="16" xfId="46" applyFont="1" applyBorder="1" applyAlignment="1">
      <alignment horizontal="center" vertical="top"/>
      <protection/>
    </xf>
    <xf numFmtId="49" fontId="4" fillId="0" borderId="16" xfId="46" applyNumberFormat="1" applyFont="1" applyBorder="1" applyAlignment="1">
      <alignment horizontal="left" vertical="top"/>
      <protection/>
    </xf>
    <xf numFmtId="0" fontId="4" fillId="0" borderId="16" xfId="46" applyFont="1" applyBorder="1" applyAlignment="1">
      <alignment wrapText="1"/>
      <protection/>
    </xf>
    <xf numFmtId="49" fontId="4" fillId="0" borderId="16" xfId="46" applyNumberFormat="1" applyFont="1" applyBorder="1" applyAlignment="1">
      <alignment horizontal="center" shrinkToFit="1"/>
      <protection/>
    </xf>
    <xf numFmtId="4" fontId="4" fillId="0" borderId="16" xfId="46" applyNumberFormat="1" applyFont="1" applyBorder="1" applyAlignment="1">
      <alignment horizontal="right"/>
      <protection/>
    </xf>
    <xf numFmtId="4" fontId="4" fillId="0" borderId="16" xfId="46" applyNumberFormat="1" applyFont="1" applyBorder="1">
      <alignment/>
      <protection/>
    </xf>
    <xf numFmtId="0" fontId="0" fillId="19" borderId="17" xfId="46" applyFill="1" applyBorder="1" applyAlignment="1">
      <alignment horizontal="center"/>
      <protection/>
    </xf>
    <xf numFmtId="49" fontId="3" fillId="19" borderId="17" xfId="46" applyNumberFormat="1" applyFont="1" applyFill="1" applyBorder="1" applyAlignment="1">
      <alignment horizontal="left"/>
      <protection/>
    </xf>
    <xf numFmtId="0" fontId="3" fillId="19" borderId="17" xfId="46" applyFont="1" applyFill="1" applyBorder="1">
      <alignment/>
      <protection/>
    </xf>
    <xf numFmtId="4" fontId="0" fillId="19" borderId="17" xfId="46" applyNumberFormat="1" applyFill="1" applyBorder="1" applyAlignment="1">
      <alignment horizontal="right"/>
      <protection/>
    </xf>
    <xf numFmtId="4" fontId="1" fillId="19" borderId="17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4" fillId="0" borderId="11" xfId="46" applyFont="1" applyBorder="1">
      <alignment/>
      <protection/>
    </xf>
    <xf numFmtId="0" fontId="27" fillId="0" borderId="0" xfId="0" applyFont="1" applyAlignment="1">
      <alignment/>
    </xf>
    <xf numFmtId="0" fontId="6" fillId="0" borderId="0" xfId="46" applyFont="1" applyAlignment="1">
      <alignment horizontal="center"/>
      <protection/>
    </xf>
    <xf numFmtId="0" fontId="0" fillId="0" borderId="18" xfId="46" applyFont="1" applyBorder="1" applyAlignment="1">
      <alignment horizontal="center"/>
      <protection/>
    </xf>
    <xf numFmtId="0" fontId="0" fillId="0" borderId="19" xfId="46" applyFont="1" applyBorder="1" applyAlignment="1">
      <alignment horizontal="center"/>
      <protection/>
    </xf>
    <xf numFmtId="49" fontId="0" fillId="0" borderId="20" xfId="46" applyNumberFormat="1" applyFont="1" applyBorder="1" applyAlignment="1">
      <alignment horizontal="center"/>
      <protection/>
    </xf>
    <xf numFmtId="0" fontId="0" fillId="0" borderId="21" xfId="46" applyFont="1" applyBorder="1" applyAlignment="1">
      <alignment horizontal="center"/>
      <protection/>
    </xf>
    <xf numFmtId="0" fontId="0" fillId="0" borderId="22" xfId="46" applyBorder="1" applyAlignment="1">
      <alignment horizontal="center" shrinkToFit="1"/>
      <protection/>
    </xf>
    <xf numFmtId="0" fontId="0" fillId="0" borderId="11" xfId="46" applyBorder="1" applyAlignment="1">
      <alignment horizontal="center" shrinkToFit="1"/>
      <protection/>
    </xf>
    <xf numFmtId="0" fontId="0" fillId="0" borderId="23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2"/>
  <sheetViews>
    <sheetView showGridLines="0" showZero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4.375" style="3" customWidth="1"/>
    <col min="2" max="2" width="11.625" style="3" customWidth="1"/>
    <col min="3" max="3" width="40.375" style="3" customWidth="1"/>
    <col min="4" max="4" width="5.625" style="3" customWidth="1"/>
    <col min="5" max="5" width="8.625" style="12" customWidth="1"/>
    <col min="6" max="6" width="9.875" style="3" customWidth="1"/>
    <col min="7" max="7" width="13.875" style="3" customWidth="1"/>
    <col min="8" max="11" width="9.125" style="3" customWidth="1"/>
    <col min="12" max="12" width="75.375" style="3" customWidth="1"/>
    <col min="13" max="16384" width="9.125" style="3" customWidth="1"/>
  </cols>
  <sheetData>
    <row r="1" spans="1:7" ht="15.75">
      <c r="A1" s="40" t="s">
        <v>2</v>
      </c>
      <c r="B1" s="40"/>
      <c r="C1" s="40"/>
      <c r="D1" s="40"/>
      <c r="E1" s="40"/>
      <c r="F1" s="40"/>
      <c r="G1" s="40"/>
    </row>
    <row r="2" spans="2:7" ht="13.5" thickBot="1">
      <c r="B2" s="4"/>
      <c r="C2" s="5"/>
      <c r="D2" s="5"/>
      <c r="E2" s="6"/>
      <c r="F2" s="5"/>
      <c r="G2" s="5"/>
    </row>
    <row r="3" spans="1:7" ht="13.5" thickTop="1">
      <c r="A3" s="41" t="s">
        <v>1</v>
      </c>
      <c r="B3" s="42"/>
      <c r="C3" s="39" t="s">
        <v>25</v>
      </c>
      <c r="D3" s="1"/>
      <c r="E3" s="7" t="s">
        <v>3</v>
      </c>
      <c r="F3" s="8"/>
      <c r="G3" s="9"/>
    </row>
    <row r="4" spans="1:7" ht="13.5" thickBot="1">
      <c r="A4" s="43" t="s">
        <v>0</v>
      </c>
      <c r="B4" s="44"/>
      <c r="C4" s="38" t="s">
        <v>26</v>
      </c>
      <c r="D4" s="2"/>
      <c r="E4" s="45"/>
      <c r="F4" s="46"/>
      <c r="G4" s="47"/>
    </row>
    <row r="5" spans="1:7" ht="13.5" thickTop="1">
      <c r="A5" s="10"/>
      <c r="B5" s="11"/>
      <c r="C5" s="11"/>
      <c r="G5" s="13"/>
    </row>
    <row r="6" spans="1:7" ht="12.75">
      <c r="A6" s="14" t="s">
        <v>4</v>
      </c>
      <c r="B6" s="15" t="s">
        <v>5</v>
      </c>
      <c r="C6" s="15" t="s">
        <v>6</v>
      </c>
      <c r="D6" s="15" t="s">
        <v>7</v>
      </c>
      <c r="E6" s="16" t="s">
        <v>8</v>
      </c>
      <c r="F6" s="15" t="s">
        <v>9</v>
      </c>
      <c r="G6" s="17" t="s">
        <v>10</v>
      </c>
    </row>
    <row r="7" spans="1:15" ht="12.75">
      <c r="A7" s="18" t="s">
        <v>11</v>
      </c>
      <c r="B7" s="19"/>
      <c r="C7" s="20" t="s">
        <v>28</v>
      </c>
      <c r="D7" s="21"/>
      <c r="E7" s="22"/>
      <c r="F7" s="22"/>
      <c r="G7" s="23"/>
      <c r="H7" s="24"/>
      <c r="I7" s="24"/>
      <c r="O7" s="25">
        <v>1</v>
      </c>
    </row>
    <row r="8" spans="1:104" ht="12.75">
      <c r="A8" s="26">
        <v>6</v>
      </c>
      <c r="B8" s="27"/>
      <c r="C8" s="28" t="s">
        <v>27</v>
      </c>
      <c r="D8" s="29" t="s">
        <v>13</v>
      </c>
      <c r="E8" s="30">
        <v>10</v>
      </c>
      <c r="F8" s="30"/>
      <c r="G8" s="31">
        <f>E8*F8</f>
        <v>0</v>
      </c>
      <c r="O8" s="25">
        <v>2</v>
      </c>
      <c r="AA8" s="3">
        <v>1</v>
      </c>
      <c r="AB8" s="3">
        <v>1</v>
      </c>
      <c r="AC8" s="3">
        <v>1</v>
      </c>
      <c r="AZ8" s="3">
        <v>1</v>
      </c>
      <c r="BA8" s="3">
        <f>IF(AZ8=1,G8,0)</f>
        <v>0</v>
      </c>
      <c r="BB8" s="3">
        <f>IF(AZ8=2,G8,0)</f>
        <v>0</v>
      </c>
      <c r="BC8" s="3">
        <f>IF(AZ8=3,G8,0)</f>
        <v>0</v>
      </c>
      <c r="BD8" s="3">
        <f>IF(AZ8=4,G8,0)</f>
        <v>0</v>
      </c>
      <c r="BE8" s="3">
        <f>IF(AZ8=5,G8,0)</f>
        <v>0</v>
      </c>
      <c r="CZ8" s="3">
        <v>0</v>
      </c>
    </row>
    <row r="9" spans="1:104" ht="12.75">
      <c r="A9" s="26">
        <v>7</v>
      </c>
      <c r="B9" s="27"/>
      <c r="C9" s="28" t="s">
        <v>16</v>
      </c>
      <c r="D9" s="29" t="s">
        <v>13</v>
      </c>
      <c r="E9" s="30">
        <v>10</v>
      </c>
      <c r="F9" s="30"/>
      <c r="G9" s="31">
        <f aca="true" t="shared" si="0" ref="G9:G19">E9*F9</f>
        <v>0</v>
      </c>
      <c r="O9" s="25">
        <v>2</v>
      </c>
      <c r="AA9" s="3">
        <v>1</v>
      </c>
      <c r="AB9" s="3">
        <v>1</v>
      </c>
      <c r="AC9" s="3">
        <v>1</v>
      </c>
      <c r="AZ9" s="3">
        <v>1</v>
      </c>
      <c r="BA9" s="3">
        <f>IF(AZ9=1,G9,0)</f>
        <v>0</v>
      </c>
      <c r="BB9" s="3">
        <f>IF(AZ9=2,G9,0)</f>
        <v>0</v>
      </c>
      <c r="BC9" s="3">
        <f>IF(AZ9=3,G9,0)</f>
        <v>0</v>
      </c>
      <c r="BD9" s="3">
        <f>IF(AZ9=4,G9,0)</f>
        <v>0</v>
      </c>
      <c r="BE9" s="3">
        <f>IF(AZ9=5,G9,0)</f>
        <v>0</v>
      </c>
      <c r="CZ9" s="3">
        <v>0</v>
      </c>
    </row>
    <row r="10" spans="1:104" ht="12.75">
      <c r="A10" s="26">
        <v>8</v>
      </c>
      <c r="B10" s="27"/>
      <c r="C10" s="28" t="s">
        <v>17</v>
      </c>
      <c r="D10" s="29" t="s">
        <v>13</v>
      </c>
      <c r="E10" s="30">
        <v>10</v>
      </c>
      <c r="F10" s="30"/>
      <c r="G10" s="31">
        <f t="shared" si="0"/>
        <v>0</v>
      </c>
      <c r="O10" s="25">
        <v>2</v>
      </c>
      <c r="AA10" s="3">
        <v>1</v>
      </c>
      <c r="AB10" s="3">
        <v>1</v>
      </c>
      <c r="AC10" s="3">
        <v>1</v>
      </c>
      <c r="AZ10" s="3">
        <v>1</v>
      </c>
      <c r="BA10" s="3">
        <f>IF(AZ10=1,G10,0)</f>
        <v>0</v>
      </c>
      <c r="BB10" s="3">
        <f>IF(AZ10=2,G10,0)</f>
        <v>0</v>
      </c>
      <c r="BC10" s="3">
        <f>IF(AZ10=3,G10,0)</f>
        <v>0</v>
      </c>
      <c r="BD10" s="3">
        <f>IF(AZ10=4,G10,0)</f>
        <v>0</v>
      </c>
      <c r="BE10" s="3">
        <f>IF(AZ10=5,G10,0)</f>
        <v>0</v>
      </c>
      <c r="CZ10" s="3">
        <v>0</v>
      </c>
    </row>
    <row r="11" spans="1:15" ht="12.75">
      <c r="A11" s="26">
        <v>9</v>
      </c>
      <c r="B11" s="27"/>
      <c r="C11" s="28" t="s">
        <v>18</v>
      </c>
      <c r="D11" s="29" t="s">
        <v>13</v>
      </c>
      <c r="E11" s="30">
        <v>10</v>
      </c>
      <c r="F11" s="30"/>
      <c r="G11" s="31">
        <f t="shared" si="0"/>
        <v>0</v>
      </c>
      <c r="O11" s="25"/>
    </row>
    <row r="12" spans="1:15" ht="12.75">
      <c r="A12" s="26">
        <v>10</v>
      </c>
      <c r="B12" s="27"/>
      <c r="C12" s="28" t="s">
        <v>29</v>
      </c>
      <c r="D12" s="29" t="s">
        <v>15</v>
      </c>
      <c r="E12" s="30">
        <v>1</v>
      </c>
      <c r="F12" s="30"/>
      <c r="G12" s="31">
        <f t="shared" si="0"/>
        <v>0</v>
      </c>
      <c r="O12" s="25"/>
    </row>
    <row r="13" spans="1:15" ht="12.75">
      <c r="A13" s="26">
        <v>11</v>
      </c>
      <c r="B13" s="27"/>
      <c r="C13" s="28" t="s">
        <v>19</v>
      </c>
      <c r="D13" s="29" t="s">
        <v>15</v>
      </c>
      <c r="E13" s="30">
        <v>1</v>
      </c>
      <c r="F13" s="30"/>
      <c r="G13" s="31">
        <f t="shared" si="0"/>
        <v>0</v>
      </c>
      <c r="O13" s="25"/>
    </row>
    <row r="14" spans="1:15" ht="12.75">
      <c r="A14" s="26">
        <v>12</v>
      </c>
      <c r="B14" s="27"/>
      <c r="C14" s="28" t="s">
        <v>20</v>
      </c>
      <c r="D14" s="29" t="s">
        <v>15</v>
      </c>
      <c r="E14" s="30">
        <v>1</v>
      </c>
      <c r="F14" s="30"/>
      <c r="G14" s="31">
        <f t="shared" si="0"/>
        <v>0</v>
      </c>
      <c r="O14" s="25"/>
    </row>
    <row r="15" spans="1:104" ht="12.75">
      <c r="A15" s="26">
        <v>13</v>
      </c>
      <c r="B15" s="27"/>
      <c r="C15" s="28" t="s">
        <v>21</v>
      </c>
      <c r="D15" s="29" t="s">
        <v>15</v>
      </c>
      <c r="E15" s="30">
        <v>1</v>
      </c>
      <c r="F15" s="30"/>
      <c r="G15" s="31">
        <f t="shared" si="0"/>
        <v>0</v>
      </c>
      <c r="O15" s="25">
        <v>2</v>
      </c>
      <c r="AA15" s="3">
        <v>12</v>
      </c>
      <c r="AB15" s="3">
        <v>0</v>
      </c>
      <c r="AC15" s="3">
        <v>6</v>
      </c>
      <c r="AZ15" s="3">
        <v>1</v>
      </c>
      <c r="BA15" s="3">
        <f>IF(AZ15=1,G15,0)</f>
        <v>0</v>
      </c>
      <c r="BB15" s="3">
        <f>IF(AZ15=2,G15,0)</f>
        <v>0</v>
      </c>
      <c r="BC15" s="3">
        <f>IF(AZ15=3,G15,0)</f>
        <v>0</v>
      </c>
      <c r="BD15" s="3">
        <f>IF(AZ15=4,G15,0)</f>
        <v>0</v>
      </c>
      <c r="BE15" s="3">
        <f>IF(AZ15=5,G15,0)</f>
        <v>0</v>
      </c>
      <c r="CZ15" s="3">
        <v>0</v>
      </c>
    </row>
    <row r="16" spans="1:104" ht="12.75">
      <c r="A16" s="26">
        <v>14</v>
      </c>
      <c r="B16" s="27"/>
      <c r="C16" s="28" t="s">
        <v>22</v>
      </c>
      <c r="D16" s="29" t="s">
        <v>15</v>
      </c>
      <c r="E16" s="30">
        <v>1</v>
      </c>
      <c r="F16" s="30"/>
      <c r="G16" s="31">
        <f t="shared" si="0"/>
        <v>0</v>
      </c>
      <c r="O16" s="25">
        <v>2</v>
      </c>
      <c r="AA16" s="3">
        <v>3</v>
      </c>
      <c r="AB16" s="3">
        <v>1</v>
      </c>
      <c r="AC16" s="3">
        <v>583309990001</v>
      </c>
      <c r="AZ16" s="3">
        <v>1</v>
      </c>
      <c r="BA16" s="3">
        <f>IF(AZ16=1,G16,0)</f>
        <v>0</v>
      </c>
      <c r="BB16" s="3">
        <f>IF(AZ16=2,G16,0)</f>
        <v>0</v>
      </c>
      <c r="BC16" s="3">
        <f>IF(AZ16=3,G16,0)</f>
        <v>0</v>
      </c>
      <c r="BD16" s="3">
        <f>IF(AZ16=4,G16,0)</f>
        <v>0</v>
      </c>
      <c r="BE16" s="3">
        <f>IF(AZ16=5,G16,0)</f>
        <v>0</v>
      </c>
      <c r="CZ16" s="3">
        <v>1.67</v>
      </c>
    </row>
    <row r="17" spans="1:104" ht="22.5">
      <c r="A17" s="26">
        <v>14</v>
      </c>
      <c r="B17" s="27"/>
      <c r="C17" s="28" t="s">
        <v>31</v>
      </c>
      <c r="D17" s="29" t="s">
        <v>14</v>
      </c>
      <c r="E17" s="30">
        <v>1</v>
      </c>
      <c r="F17" s="30"/>
      <c r="G17" s="31">
        <f t="shared" si="0"/>
        <v>0</v>
      </c>
      <c r="O17" s="25">
        <v>2</v>
      </c>
      <c r="AA17" s="3">
        <v>3</v>
      </c>
      <c r="AB17" s="3">
        <v>1</v>
      </c>
      <c r="AC17" s="3">
        <v>583309990001</v>
      </c>
      <c r="AZ17" s="3">
        <v>1</v>
      </c>
      <c r="BA17" s="3">
        <f>IF(AZ17=1,G17,0)</f>
        <v>0</v>
      </c>
      <c r="BB17" s="3">
        <f>IF(AZ17=2,G17,0)</f>
        <v>0</v>
      </c>
      <c r="BC17" s="3">
        <f>IF(AZ17=3,G17,0)</f>
        <v>0</v>
      </c>
      <c r="BD17" s="3">
        <f>IF(AZ17=4,G17,0)</f>
        <v>0</v>
      </c>
      <c r="BE17" s="3">
        <f>IF(AZ17=5,G17,0)</f>
        <v>0</v>
      </c>
      <c r="CZ17" s="3">
        <v>1.67</v>
      </c>
    </row>
    <row r="18" spans="1:104" ht="12.75">
      <c r="A18" s="26">
        <v>15</v>
      </c>
      <c r="B18" s="27"/>
      <c r="C18" s="28" t="s">
        <v>23</v>
      </c>
      <c r="D18" s="29" t="s">
        <v>15</v>
      </c>
      <c r="E18" s="30">
        <v>1</v>
      </c>
      <c r="F18" s="30"/>
      <c r="G18" s="31">
        <f t="shared" si="0"/>
        <v>0</v>
      </c>
      <c r="O18" s="25">
        <v>2</v>
      </c>
      <c r="AA18" s="3">
        <v>3</v>
      </c>
      <c r="AB18" s="3">
        <v>1</v>
      </c>
      <c r="AC18" s="3">
        <v>583309990001</v>
      </c>
      <c r="AZ18" s="3">
        <v>1</v>
      </c>
      <c r="BA18" s="3">
        <f>IF(AZ18=1,G18,0)</f>
        <v>0</v>
      </c>
      <c r="BB18" s="3">
        <f>IF(AZ18=2,G18,0)</f>
        <v>0</v>
      </c>
      <c r="BC18" s="3">
        <f>IF(AZ18=3,G18,0)</f>
        <v>0</v>
      </c>
      <c r="BD18" s="3">
        <f>IF(AZ18=4,G18,0)</f>
        <v>0</v>
      </c>
      <c r="BE18" s="3">
        <f>IF(AZ18=5,G18,0)</f>
        <v>0</v>
      </c>
      <c r="CZ18" s="3">
        <v>1.67</v>
      </c>
    </row>
    <row r="19" spans="1:104" ht="22.5">
      <c r="A19" s="26">
        <v>16</v>
      </c>
      <c r="B19" s="27"/>
      <c r="C19" s="28" t="s">
        <v>30</v>
      </c>
      <c r="D19" s="29" t="s">
        <v>24</v>
      </c>
      <c r="E19" s="30">
        <v>1</v>
      </c>
      <c r="F19" s="30"/>
      <c r="G19" s="31">
        <f t="shared" si="0"/>
        <v>0</v>
      </c>
      <c r="O19" s="25">
        <v>2</v>
      </c>
      <c r="AA19" s="3">
        <v>3</v>
      </c>
      <c r="AB19" s="3">
        <v>1</v>
      </c>
      <c r="AC19" s="3">
        <v>583309990001</v>
      </c>
      <c r="AZ19" s="3">
        <v>1</v>
      </c>
      <c r="BA19" s="3">
        <f>IF(AZ19=1,G19,0)</f>
        <v>0</v>
      </c>
      <c r="BB19" s="3">
        <f>IF(AZ19=2,G19,0)</f>
        <v>0</v>
      </c>
      <c r="BC19" s="3">
        <f>IF(AZ19=3,G19,0)</f>
        <v>0</v>
      </c>
      <c r="BD19" s="3">
        <f>IF(AZ19=4,G19,0)</f>
        <v>0</v>
      </c>
      <c r="BE19" s="3">
        <f>IF(AZ19=5,G19,0)</f>
        <v>0</v>
      </c>
      <c r="CZ19" s="3">
        <v>1.67</v>
      </c>
    </row>
    <row r="20" spans="1:57" ht="12.75">
      <c r="A20" s="32"/>
      <c r="B20" s="33" t="s">
        <v>12</v>
      </c>
      <c r="C20" s="34" t="str">
        <f>CONCATENATE(B7," ",C7)</f>
        <v> Potrubní materiál pro 1ks přípojky vč. montáže</v>
      </c>
      <c r="D20" s="32"/>
      <c r="E20" s="35"/>
      <c r="F20" s="35"/>
      <c r="G20" s="36">
        <f>SUM(G8:G19)</f>
        <v>0</v>
      </c>
      <c r="O20" s="25">
        <v>4</v>
      </c>
      <c r="BA20" s="37">
        <f>SUM(BA7:BA19)</f>
        <v>0</v>
      </c>
      <c r="BB20" s="37">
        <f>SUM(BB7:BB19)</f>
        <v>0</v>
      </c>
      <c r="BC20" s="37">
        <f>SUM(BC7:BC19)</f>
        <v>0</v>
      </c>
      <c r="BD20" s="37">
        <f>SUM(BD7:BD19)</f>
        <v>0</v>
      </c>
      <c r="BE20" s="37">
        <f>SUM(BE7:BE19)</f>
        <v>0</v>
      </c>
    </row>
    <row r="21" ht="12.75">
      <c r="E21" s="3"/>
    </row>
    <row r="22" ht="12.75">
      <c r="E22" s="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otrusina</cp:lastModifiedBy>
  <cp:lastPrinted>2015-05-25T15:36:42Z</cp:lastPrinted>
  <dcterms:created xsi:type="dcterms:W3CDTF">2007-05-31T17:00:40Z</dcterms:created>
  <dcterms:modified xsi:type="dcterms:W3CDTF">2015-06-23T06:50:38Z</dcterms:modified>
  <cp:category/>
  <cp:version/>
  <cp:contentType/>
  <cp:contentStatus/>
</cp:coreProperties>
</file>